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Plan 2016" sheetId="1" r:id="rId1"/>
  </sheets>
  <definedNames>
    <definedName name="_xlnm.Print_Area" localSheetId="0">'Plan 2016'!$A$1:$F$80</definedName>
    <definedName name="_xlnm.Print_Titles" localSheetId="0">'Plan 2016'!$4:$4</definedName>
  </definedNames>
  <calcPr fullCalcOnLoad="1"/>
</workbook>
</file>

<file path=xl/sharedStrings.xml><?xml version="1.0" encoding="utf-8"?>
<sst xmlns="http://schemas.openxmlformats.org/spreadsheetml/2006/main" count="162" uniqueCount="110">
  <si>
    <t>Grochowska 22</t>
  </si>
  <si>
    <t>Cieślewskiego 11</t>
  </si>
  <si>
    <t>Skrzatów 3</t>
  </si>
  <si>
    <t>Grochowska 24</t>
  </si>
  <si>
    <t>Tytuł zadania (rodzaj robót)</t>
  </si>
  <si>
    <t xml:space="preserve">Lp </t>
  </si>
  <si>
    <t>Planowana kwota max. Brutto (zł)</t>
  </si>
  <si>
    <t xml:space="preserve">Remonty lokatorskie </t>
  </si>
  <si>
    <t>I.</t>
  </si>
  <si>
    <t>Remonty nieruchomości</t>
  </si>
  <si>
    <t>Adres</t>
  </si>
  <si>
    <t>Uwagi</t>
  </si>
  <si>
    <t>II.</t>
  </si>
  <si>
    <t>Lokale mieszkalne w budynkach gminnych</t>
  </si>
  <si>
    <t>Lokale mieszkalne w budynkach wspólnot mieszkaniowych</t>
  </si>
  <si>
    <t>III.</t>
  </si>
  <si>
    <t>Remonty pustostanów</t>
  </si>
  <si>
    <t>Lokale mieszkalne stanowiące własność GMK w budynkach wspólnot mieszkaniowych oraz w nieruchomościach stanowiących własność Gminy Miejskiej Kraków</t>
  </si>
  <si>
    <t>Planowana kwota max. brutto (zł)</t>
  </si>
  <si>
    <t>Kantorowicka 229</t>
  </si>
  <si>
    <t>Pod Kopcem 26</t>
  </si>
  <si>
    <t>Udział zasobu mieszk.</t>
  </si>
  <si>
    <t>Józefa 16</t>
  </si>
  <si>
    <t>Kiełkowskiego 16</t>
  </si>
  <si>
    <t>Kościuszki 18</t>
  </si>
  <si>
    <t>Remont dachu</t>
  </si>
  <si>
    <t>Ostroroga 1</t>
  </si>
  <si>
    <t>Roboty dekarskie</t>
  </si>
  <si>
    <t>Szewska 4</t>
  </si>
  <si>
    <t>Czyszczenie elewacji</t>
  </si>
  <si>
    <t>Jana Kantego Przyzby 9</t>
  </si>
  <si>
    <t>Borkowska 7</t>
  </si>
  <si>
    <t>Królowej Jadwigi 19</t>
  </si>
  <si>
    <t>Tyniecka 46</t>
  </si>
  <si>
    <t>Karmelicka 16</t>
  </si>
  <si>
    <t>Cieślewskiego 3</t>
  </si>
  <si>
    <t>Złotej Jesieni 11a</t>
  </si>
  <si>
    <t>Jana Kantego Przyzby 1</t>
  </si>
  <si>
    <t>Batorego 2</t>
  </si>
  <si>
    <t>Ostroroga 3</t>
  </si>
  <si>
    <t>Wymiana zaworów na instalacjach wody zimnej, ciepłej na pionach i rozdzielaczach</t>
  </si>
  <si>
    <t>Cieślewskiego 1</t>
  </si>
  <si>
    <t>Remont balkonów</t>
  </si>
  <si>
    <t>Długosza 5</t>
  </si>
  <si>
    <t>Remont instalacji WLZ i adm. - projekt</t>
  </si>
  <si>
    <t>Dymarek 6,8,10,12</t>
  </si>
  <si>
    <t>Malowanie klatek schodowych</t>
  </si>
  <si>
    <t>Uzupełnienie nasad kominowych</t>
  </si>
  <si>
    <t>Wymiana opraw oświetlenia ewakuacyjnego</t>
  </si>
  <si>
    <t>Jana kantego Przyzby 3</t>
  </si>
  <si>
    <t>Jana Kantego Przyzby 5</t>
  </si>
  <si>
    <t>Jana Kantego Przyzby 7</t>
  </si>
  <si>
    <t xml:space="preserve">Remont fragmentu ściany klatki schodowej </t>
  </si>
  <si>
    <t>Remont instalacji WLZ i adm.</t>
  </si>
  <si>
    <t>Opaski chodnikowe wraz z naprawą drogi wewnętrznej</t>
  </si>
  <si>
    <t>Magnolii 10</t>
  </si>
  <si>
    <t>Magnolii 6</t>
  </si>
  <si>
    <t>Magnolii 8</t>
  </si>
  <si>
    <t>Wymiana bramy wejściowej do budynku</t>
  </si>
  <si>
    <t>Wymiana stolarki okiennej i drzwiowej</t>
  </si>
  <si>
    <t>Remont pokrycia dachowego i więźby dachowej</t>
  </si>
  <si>
    <t>Rękawka 33</t>
  </si>
  <si>
    <t>Wymiana bramy od podwórka</t>
  </si>
  <si>
    <t>Malowanie klatki schodowej</t>
  </si>
  <si>
    <t>Remont podwórka</t>
  </si>
  <si>
    <t>Skrzatów 6</t>
  </si>
  <si>
    <t>Naprawa dachu</t>
  </si>
  <si>
    <t>Stanisława 4</t>
  </si>
  <si>
    <t>Walerego Sławka 56</t>
  </si>
  <si>
    <t>Zakopiańska 101</t>
  </si>
  <si>
    <t>29 Listopada 114a</t>
  </si>
  <si>
    <t>Remont pokrycia dachowego i kominów</t>
  </si>
  <si>
    <t>Remont gzymsów, rynien i obróbek blacharskich</t>
  </si>
  <si>
    <t>Długosza 7</t>
  </si>
  <si>
    <t>Remont balkonu komunikacyjnego</t>
  </si>
  <si>
    <t>Do Wilgi 11</t>
  </si>
  <si>
    <t>Remont gzymsów, uzupełnienie nasad kominowych, remont pokrycia dachowego</t>
  </si>
  <si>
    <t>Wymiana instalacji wody zimnej niskiego i wysokiego cisnienia w obrębie wymiennikowni</t>
  </si>
  <si>
    <t>Kurczaba 2</t>
  </si>
  <si>
    <t>Ojcowska 27A</t>
  </si>
  <si>
    <t>Projekt remontu dachu</t>
  </si>
  <si>
    <t>Siemaszki 23</t>
  </si>
  <si>
    <t>Projekt rozbiórki komórki gospodarczej</t>
  </si>
  <si>
    <t>Rozbiórka komórki gospodarczej</t>
  </si>
  <si>
    <t>Zamoyskiego 45</t>
  </si>
  <si>
    <t>Kapelanka 24C</t>
  </si>
  <si>
    <t>Wymiana bramy od strony podwórka, renowacja bramy wejściowej front</t>
  </si>
  <si>
    <t>Remont sieni</t>
  </si>
  <si>
    <t>Popiełuszki 36 oficyna</t>
  </si>
  <si>
    <t>Rozbiórka budynku</t>
  </si>
  <si>
    <t>Przebudowa dachu (zmiana lokalizacji wyłazu dachowego)</t>
  </si>
  <si>
    <t>Pozostałe wydatki dotyczące realizacji zadań remontowych</t>
  </si>
  <si>
    <t>Orzeczenia, opinie mykologiczne, ekspertyzy</t>
  </si>
  <si>
    <t>Wymiana bram wejściowych do trzech budynków (10szt.)</t>
  </si>
  <si>
    <t>Pozostałe remonty, w tym usuwanie awarii</t>
  </si>
  <si>
    <t>Magnolii 8,10, Jana Kantego Przyzby 1, 3, 5, 7</t>
  </si>
  <si>
    <t>Remonty lokatorskie</t>
  </si>
  <si>
    <t>Złotej Jesieni 11b</t>
  </si>
  <si>
    <t>Zakopiańska 103</t>
  </si>
  <si>
    <t>Zasób mieszkaniowy brutto (zł)</t>
  </si>
  <si>
    <t>Planowana kwota brutto (zł)</t>
  </si>
  <si>
    <r>
      <t>Remont instalacji WLZ i adm.</t>
    </r>
    <r>
      <rPr>
        <sz val="10"/>
        <color indexed="30"/>
        <rFont val="Times New Roman"/>
        <family val="1"/>
      </rPr>
      <t xml:space="preserve"> </t>
    </r>
  </si>
  <si>
    <t>Projekt remontu kominów wentylacyjnych</t>
  </si>
  <si>
    <t>Wymiana ślusarki okiennej i drzwiowej na częściach wspólnych budynku</t>
  </si>
  <si>
    <t>Plan remontów na rok 2016 obejmujący plan remontów nieruchomości stanowiących własność Gminy Miejskiej Kraków, w których znajdują sie lokale mieszkalne oraz plan remontów lokatorskich w mieszkaniach stanowiących własność Gminy Miejskiej Kraków znajdujących się w budynkach wspólnot mieszkaniowych oraz w nieruchomościach stanowiących własność Gminy - stan na dzień 10.01.2016r.</t>
  </si>
  <si>
    <t>Rozbiórka budynków gospodarczych przy budynkach mieszkalnych</t>
  </si>
  <si>
    <t>2. Planowany montaż wodomierzy maks. do kwoty netto 30 tys. euro</t>
  </si>
  <si>
    <t xml:space="preserve">1. Planowana wymiana stolarki okiennej na kwotę brutto ok. 350.000zł </t>
  </si>
  <si>
    <t>Prokocimska 51a</t>
  </si>
  <si>
    <t>Wymiana stolarki okiennej na częściach wspólnych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</si>
</sst>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[$zł-415];[Red]\-#,##0.00\ [$zł-415]"/>
    <numFmt numFmtId="166" formatCode="#,##0.00&quot; zł&quot;;[Red]\-#,##0.00&quot; zł&quot;"/>
    <numFmt numFmtId="167" formatCode="#,##0.00,;[Red]\-#,##0.00,"/>
    <numFmt numFmtId="168" formatCode="#,##0.00&quot; zł&quot;"/>
    <numFmt numFmtId="169" formatCode="dd\.mm\.yy"/>
    <numFmt numFmtId="170" formatCode="d\.m\.yy"/>
    <numFmt numFmtId="171" formatCode="#,##0.00;[Red]\-#,##0.00"/>
    <numFmt numFmtId="172" formatCode="#,##0.00;\-#,##0.00"/>
    <numFmt numFmtId="173" formatCode="mmm/yyyy"/>
    <numFmt numFmtId="174" formatCode="[$-415]d\ mmmm\ yyyy"/>
    <numFmt numFmtId="175" formatCode="#,##0.00_ ;[Red]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[$zł-415]"/>
    <numFmt numFmtId="181" formatCode="0.00_ ;\-0.00\ "/>
    <numFmt numFmtId="182" formatCode="#,##0.00;[Red]#,##0.00"/>
    <numFmt numFmtId="183" formatCode="0.00;[Red]0.00"/>
    <numFmt numFmtId="184" formatCode="#,##0.000"/>
    <numFmt numFmtId="185" formatCode="0.000"/>
    <numFmt numFmtId="186" formatCode="0.0"/>
    <numFmt numFmtId="187" formatCode="0.0%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9" fontId="7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9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vertical="center"/>
    </xf>
    <xf numFmtId="10" fontId="26" fillId="0" borderId="15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vertical="center" wrapText="1"/>
    </xf>
    <xf numFmtId="9" fontId="26" fillId="0" borderId="15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9" fontId="26" fillId="0" borderId="1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3" fontId="26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/>
    </xf>
    <xf numFmtId="0" fontId="2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vertical="center"/>
    </xf>
    <xf numFmtId="10" fontId="26" fillId="0" borderId="21" xfId="0" applyNumberFormat="1" applyFont="1" applyFill="1" applyBorder="1" applyAlignment="1">
      <alignment horizontal="right" vertical="center"/>
    </xf>
    <xf numFmtId="3" fontId="26" fillId="0" borderId="1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3" fontId="4" fillId="4" borderId="23" xfId="60" applyNumberFormat="1" applyFont="1" applyFill="1" applyBorder="1" applyAlignment="1" applyProtection="1">
      <alignment horizontal="center" vertical="center" wrapText="1"/>
      <protection/>
    </xf>
    <xf numFmtId="0" fontId="26" fillId="4" borderId="23" xfId="0" applyFont="1" applyFill="1" applyBorder="1" applyAlignment="1">
      <alignment horizontal="right" vertical="center"/>
    </xf>
    <xf numFmtId="164" fontId="6" fillId="4" borderId="24" xfId="60" applyFont="1" applyFill="1" applyBorder="1" applyAlignment="1" applyProtection="1">
      <alignment horizontal="center" vertical="center" wrapText="1"/>
      <protection/>
    </xf>
    <xf numFmtId="164" fontId="6" fillId="4" borderId="23" xfId="6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25" zoomScaleNormal="125" zoomScalePageLayoutView="0" workbookViewId="0" topLeftCell="A1">
      <pane ySplit="4" topLeftCell="BM5" activePane="bottomLeft" state="frozen"/>
      <selection pane="topLeft" activeCell="A1" sqref="A1"/>
      <selection pane="bottomLeft" activeCell="H76" sqref="H76"/>
    </sheetView>
  </sheetViews>
  <sheetFormatPr defaultColWidth="9.140625" defaultRowHeight="12.75"/>
  <cols>
    <col min="1" max="1" width="4.421875" style="19" customWidth="1"/>
    <col min="2" max="2" width="20.140625" style="69" customWidth="1"/>
    <col min="3" max="3" width="37.7109375" style="69" customWidth="1"/>
    <col min="4" max="4" width="12.57421875" style="70" bestFit="1" customWidth="1"/>
    <col min="5" max="5" width="11.421875" style="68" customWidth="1"/>
    <col min="6" max="6" width="13.421875" style="65" customWidth="1"/>
    <col min="7" max="16384" width="9.140625" style="19" customWidth="1"/>
  </cols>
  <sheetData>
    <row r="1" spans="1:6" s="3" customFormat="1" ht="33" customHeight="1">
      <c r="A1" s="2"/>
      <c r="B1" s="5"/>
      <c r="C1" s="5"/>
      <c r="D1" s="5"/>
      <c r="E1" s="5"/>
      <c r="F1" s="18"/>
    </row>
    <row r="2" spans="1:6" s="3" customFormat="1" ht="68.25" customHeight="1">
      <c r="A2" s="2"/>
      <c r="B2" s="82" t="s">
        <v>104</v>
      </c>
      <c r="C2" s="82"/>
      <c r="D2" s="82"/>
      <c r="E2" s="82"/>
      <c r="F2" s="18"/>
    </row>
    <row r="3" spans="1:6" s="3" customFormat="1" ht="33" customHeight="1" thickBot="1">
      <c r="A3" s="2" t="s">
        <v>8</v>
      </c>
      <c r="B3" s="5" t="s">
        <v>9</v>
      </c>
      <c r="C3" s="5"/>
      <c r="D3" s="5"/>
      <c r="E3" s="5"/>
      <c r="F3" s="18"/>
    </row>
    <row r="4" spans="1:6" ht="43.5" thickBot="1">
      <c r="A4" s="83" t="s">
        <v>5</v>
      </c>
      <c r="B4" s="84" t="s">
        <v>10</v>
      </c>
      <c r="C4" s="83" t="s">
        <v>4</v>
      </c>
      <c r="D4" s="85" t="s">
        <v>100</v>
      </c>
      <c r="E4" s="85" t="s">
        <v>21</v>
      </c>
      <c r="F4" s="85" t="s">
        <v>99</v>
      </c>
    </row>
    <row r="5" spans="1:6" ht="15">
      <c r="A5" s="71">
        <v>1</v>
      </c>
      <c r="B5" s="72" t="s">
        <v>70</v>
      </c>
      <c r="C5" s="73" t="s">
        <v>71</v>
      </c>
      <c r="D5" s="74">
        <v>28000</v>
      </c>
      <c r="E5" s="75">
        <v>0.5471</v>
      </c>
      <c r="F5" s="76">
        <f>D5*E5</f>
        <v>15318.800000000001</v>
      </c>
    </row>
    <row r="6" spans="1:6" ht="25.5">
      <c r="A6" s="20">
        <v>2</v>
      </c>
      <c r="B6" s="21" t="s">
        <v>38</v>
      </c>
      <c r="C6" s="22" t="s">
        <v>72</v>
      </c>
      <c r="D6" s="23">
        <v>40000</v>
      </c>
      <c r="E6" s="24">
        <v>0.1634</v>
      </c>
      <c r="F6" s="25">
        <f aca="true" t="shared" si="0" ref="F6:F66">D6*E6</f>
        <v>6536</v>
      </c>
    </row>
    <row r="7" spans="1:6" ht="25.5">
      <c r="A7" s="20">
        <v>3</v>
      </c>
      <c r="B7" s="26" t="s">
        <v>31</v>
      </c>
      <c r="C7" s="27" t="s">
        <v>40</v>
      </c>
      <c r="D7" s="28">
        <v>23000</v>
      </c>
      <c r="E7" s="29">
        <v>1</v>
      </c>
      <c r="F7" s="25">
        <f t="shared" si="0"/>
        <v>23000</v>
      </c>
    </row>
    <row r="8" spans="1:6" ht="15">
      <c r="A8" s="20">
        <v>4</v>
      </c>
      <c r="B8" s="26" t="s">
        <v>41</v>
      </c>
      <c r="C8" s="27" t="s">
        <v>42</v>
      </c>
      <c r="D8" s="30">
        <v>30000</v>
      </c>
      <c r="E8" s="29">
        <v>1</v>
      </c>
      <c r="F8" s="25">
        <f t="shared" si="0"/>
        <v>30000</v>
      </c>
    </row>
    <row r="9" spans="1:6" ht="45.75" customHeight="1">
      <c r="A9" s="20">
        <v>5</v>
      </c>
      <c r="B9" s="21" t="s">
        <v>1</v>
      </c>
      <c r="C9" s="22" t="s">
        <v>42</v>
      </c>
      <c r="D9" s="23">
        <v>25000</v>
      </c>
      <c r="E9" s="24">
        <v>0.7816</v>
      </c>
      <c r="F9" s="25">
        <f t="shared" si="0"/>
        <v>19540</v>
      </c>
    </row>
    <row r="10" spans="1:6" ht="15">
      <c r="A10" s="20">
        <v>6</v>
      </c>
      <c r="B10" s="21" t="s">
        <v>35</v>
      </c>
      <c r="C10" s="22" t="s">
        <v>42</v>
      </c>
      <c r="D10" s="23">
        <v>35000</v>
      </c>
      <c r="E10" s="24">
        <v>0.8363</v>
      </c>
      <c r="F10" s="25">
        <f t="shared" si="0"/>
        <v>29270.5</v>
      </c>
    </row>
    <row r="11" spans="1:6" s="31" customFormat="1" ht="15">
      <c r="A11" s="20">
        <v>7</v>
      </c>
      <c r="B11" s="26" t="s">
        <v>43</v>
      </c>
      <c r="C11" s="27" t="s">
        <v>44</v>
      </c>
      <c r="D11" s="30">
        <v>4305</v>
      </c>
      <c r="E11" s="29">
        <v>1</v>
      </c>
      <c r="F11" s="25">
        <f t="shared" si="0"/>
        <v>4305</v>
      </c>
    </row>
    <row r="12" spans="1:6" s="31" customFormat="1" ht="15">
      <c r="A12" s="20">
        <v>8</v>
      </c>
      <c r="B12" s="32" t="s">
        <v>73</v>
      </c>
      <c r="C12" s="22" t="s">
        <v>74</v>
      </c>
      <c r="D12" s="23">
        <v>30000</v>
      </c>
      <c r="E12" s="24">
        <v>0.84023</v>
      </c>
      <c r="F12" s="25">
        <f t="shared" si="0"/>
        <v>25206.9</v>
      </c>
    </row>
    <row r="13" spans="1:6" s="31" customFormat="1" ht="15">
      <c r="A13" s="20">
        <v>9</v>
      </c>
      <c r="B13" s="21" t="s">
        <v>75</v>
      </c>
      <c r="C13" s="22" t="s">
        <v>101</v>
      </c>
      <c r="D13" s="23">
        <v>54000</v>
      </c>
      <c r="E13" s="24">
        <v>0.92933</v>
      </c>
      <c r="F13" s="25">
        <f t="shared" si="0"/>
        <v>50183.82</v>
      </c>
    </row>
    <row r="14" spans="1:6" s="31" customFormat="1" ht="15">
      <c r="A14" s="20">
        <v>10</v>
      </c>
      <c r="B14" s="21" t="s">
        <v>75</v>
      </c>
      <c r="C14" s="22" t="s">
        <v>44</v>
      </c>
      <c r="D14" s="23">
        <v>9225</v>
      </c>
      <c r="E14" s="24">
        <v>0.92933</v>
      </c>
      <c r="F14" s="25">
        <f t="shared" si="0"/>
        <v>8573.06925</v>
      </c>
    </row>
    <row r="15" spans="1:6" s="31" customFormat="1" ht="15">
      <c r="A15" s="20">
        <v>11</v>
      </c>
      <c r="B15" s="26" t="s">
        <v>45</v>
      </c>
      <c r="C15" s="27" t="s">
        <v>46</v>
      </c>
      <c r="D15" s="28">
        <v>86400</v>
      </c>
      <c r="E15" s="29">
        <v>1</v>
      </c>
      <c r="F15" s="25">
        <f t="shared" si="0"/>
        <v>86400</v>
      </c>
    </row>
    <row r="16" spans="1:6" s="31" customFormat="1" ht="25.5">
      <c r="A16" s="20">
        <v>12</v>
      </c>
      <c r="B16" s="26" t="s">
        <v>45</v>
      </c>
      <c r="C16" s="27" t="s">
        <v>105</v>
      </c>
      <c r="D16" s="28">
        <v>184500</v>
      </c>
      <c r="E16" s="29">
        <v>1</v>
      </c>
      <c r="F16" s="25">
        <f t="shared" si="0"/>
        <v>184500</v>
      </c>
    </row>
    <row r="17" spans="1:6" s="31" customFormat="1" ht="15">
      <c r="A17" s="20">
        <v>13</v>
      </c>
      <c r="B17" s="26" t="s">
        <v>0</v>
      </c>
      <c r="C17" s="27" t="s">
        <v>47</v>
      </c>
      <c r="D17" s="30">
        <v>20000</v>
      </c>
      <c r="E17" s="29">
        <v>1</v>
      </c>
      <c r="F17" s="25">
        <f t="shared" si="0"/>
        <v>20000</v>
      </c>
    </row>
    <row r="18" spans="1:6" s="31" customFormat="1" ht="25.5">
      <c r="A18" s="20">
        <v>14</v>
      </c>
      <c r="B18" s="21" t="s">
        <v>3</v>
      </c>
      <c r="C18" s="22" t="s">
        <v>76</v>
      </c>
      <c r="D18" s="23">
        <v>40000</v>
      </c>
      <c r="E18" s="24">
        <v>0.96713</v>
      </c>
      <c r="F18" s="25">
        <f t="shared" si="0"/>
        <v>38685.200000000004</v>
      </c>
    </row>
    <row r="19" spans="1:6" ht="25.5">
      <c r="A19" s="20">
        <v>15</v>
      </c>
      <c r="B19" s="21" t="s">
        <v>3</v>
      </c>
      <c r="C19" s="22" t="s">
        <v>77</v>
      </c>
      <c r="D19" s="33">
        <v>10000</v>
      </c>
      <c r="E19" s="24">
        <v>0.96713</v>
      </c>
      <c r="F19" s="25">
        <f t="shared" si="0"/>
        <v>9671.300000000001</v>
      </c>
    </row>
    <row r="20" spans="1:6" s="31" customFormat="1" ht="15">
      <c r="A20" s="20">
        <v>16</v>
      </c>
      <c r="B20" s="26" t="s">
        <v>37</v>
      </c>
      <c r="C20" s="27" t="s">
        <v>48</v>
      </c>
      <c r="D20" s="30">
        <v>21600</v>
      </c>
      <c r="E20" s="29">
        <v>1</v>
      </c>
      <c r="F20" s="25">
        <f t="shared" si="0"/>
        <v>21600</v>
      </c>
    </row>
    <row r="21" spans="1:6" s="31" customFormat="1" ht="15">
      <c r="A21" s="20">
        <v>17</v>
      </c>
      <c r="B21" s="26" t="s">
        <v>49</v>
      </c>
      <c r="C21" s="27" t="s">
        <v>48</v>
      </c>
      <c r="D21" s="30">
        <v>25920</v>
      </c>
      <c r="E21" s="29">
        <v>1</v>
      </c>
      <c r="F21" s="25">
        <f t="shared" si="0"/>
        <v>25920</v>
      </c>
    </row>
    <row r="22" spans="1:6" s="31" customFormat="1" ht="15">
      <c r="A22" s="20">
        <v>18</v>
      </c>
      <c r="B22" s="26" t="s">
        <v>50</v>
      </c>
      <c r="C22" s="27" t="s">
        <v>48</v>
      </c>
      <c r="D22" s="30">
        <v>25920</v>
      </c>
      <c r="E22" s="29">
        <v>1</v>
      </c>
      <c r="F22" s="25">
        <f t="shared" si="0"/>
        <v>25920</v>
      </c>
    </row>
    <row r="23" spans="1:6" s="31" customFormat="1" ht="15">
      <c r="A23" s="20">
        <v>19</v>
      </c>
      <c r="B23" s="26" t="s">
        <v>51</v>
      </c>
      <c r="C23" s="27" t="s">
        <v>48</v>
      </c>
      <c r="D23" s="30">
        <v>25920</v>
      </c>
      <c r="E23" s="29">
        <v>1</v>
      </c>
      <c r="F23" s="25">
        <f t="shared" si="0"/>
        <v>25920</v>
      </c>
    </row>
    <row r="24" spans="1:6" s="31" customFormat="1" ht="15">
      <c r="A24" s="20">
        <v>20</v>
      </c>
      <c r="B24" s="26" t="s">
        <v>30</v>
      </c>
      <c r="C24" s="27" t="s">
        <v>48</v>
      </c>
      <c r="D24" s="30">
        <v>8640</v>
      </c>
      <c r="E24" s="29">
        <v>1</v>
      </c>
      <c r="F24" s="25">
        <f t="shared" si="0"/>
        <v>8640</v>
      </c>
    </row>
    <row r="25" spans="1:6" s="31" customFormat="1" ht="15">
      <c r="A25" s="20">
        <v>21</v>
      </c>
      <c r="B25" s="21" t="s">
        <v>22</v>
      </c>
      <c r="C25" s="22" t="s">
        <v>53</v>
      </c>
      <c r="D25" s="23">
        <v>80000</v>
      </c>
      <c r="E25" s="24">
        <v>0.9011</v>
      </c>
      <c r="F25" s="25">
        <f t="shared" si="0"/>
        <v>72088</v>
      </c>
    </row>
    <row r="26" spans="1:6" s="31" customFormat="1" ht="15">
      <c r="A26" s="20">
        <v>22</v>
      </c>
      <c r="B26" s="21" t="s">
        <v>22</v>
      </c>
      <c r="C26" s="22" t="s">
        <v>44</v>
      </c>
      <c r="D26" s="23">
        <v>10000</v>
      </c>
      <c r="E26" s="24">
        <v>0.9011</v>
      </c>
      <c r="F26" s="25">
        <f t="shared" si="0"/>
        <v>9011</v>
      </c>
    </row>
    <row r="27" spans="1:6" s="31" customFormat="1" ht="15">
      <c r="A27" s="20">
        <v>23</v>
      </c>
      <c r="B27" s="26" t="s">
        <v>19</v>
      </c>
      <c r="C27" s="27" t="s">
        <v>52</v>
      </c>
      <c r="D27" s="30">
        <v>34000</v>
      </c>
      <c r="E27" s="29">
        <v>1</v>
      </c>
      <c r="F27" s="25">
        <f t="shared" si="0"/>
        <v>34000</v>
      </c>
    </row>
    <row r="28" spans="1:6" s="31" customFormat="1" ht="15">
      <c r="A28" s="20">
        <v>24</v>
      </c>
      <c r="B28" s="21" t="s">
        <v>85</v>
      </c>
      <c r="C28" s="34" t="s">
        <v>53</v>
      </c>
      <c r="D28" s="35">
        <v>28000</v>
      </c>
      <c r="E28" s="36">
        <v>0.26133</v>
      </c>
      <c r="F28" s="25">
        <f t="shared" si="0"/>
        <v>7317.24</v>
      </c>
    </row>
    <row r="29" spans="1:6" s="31" customFormat="1" ht="15">
      <c r="A29" s="20">
        <v>25</v>
      </c>
      <c r="B29" s="21" t="s">
        <v>85</v>
      </c>
      <c r="C29" s="34" t="s">
        <v>27</v>
      </c>
      <c r="D29" s="37">
        <v>80000</v>
      </c>
      <c r="E29" s="36">
        <v>0.26133</v>
      </c>
      <c r="F29" s="25">
        <f t="shared" si="0"/>
        <v>20906.4</v>
      </c>
    </row>
    <row r="30" spans="1:6" s="31" customFormat="1" ht="15">
      <c r="A30" s="20">
        <v>26</v>
      </c>
      <c r="B30" s="21" t="s">
        <v>34</v>
      </c>
      <c r="C30" s="34" t="s">
        <v>53</v>
      </c>
      <c r="D30" s="35">
        <v>52000</v>
      </c>
      <c r="E30" s="36">
        <v>0.80063</v>
      </c>
      <c r="F30" s="25">
        <f t="shared" si="0"/>
        <v>41632.759999999995</v>
      </c>
    </row>
    <row r="31" spans="1:6" s="31" customFormat="1" ht="25.5">
      <c r="A31" s="20">
        <v>27</v>
      </c>
      <c r="B31" s="27" t="s">
        <v>23</v>
      </c>
      <c r="C31" s="38" t="s">
        <v>54</v>
      </c>
      <c r="D31" s="39">
        <v>30000</v>
      </c>
      <c r="E31" s="40">
        <v>1</v>
      </c>
      <c r="F31" s="25">
        <f t="shared" si="0"/>
        <v>30000</v>
      </c>
    </row>
    <row r="32" spans="1:6" s="31" customFormat="1" ht="15">
      <c r="A32" s="20">
        <v>28</v>
      </c>
      <c r="B32" s="26" t="s">
        <v>23</v>
      </c>
      <c r="C32" s="38" t="s">
        <v>53</v>
      </c>
      <c r="D32" s="39">
        <v>151200</v>
      </c>
      <c r="E32" s="40">
        <v>1</v>
      </c>
      <c r="F32" s="25">
        <f t="shared" si="0"/>
        <v>151200</v>
      </c>
    </row>
    <row r="33" spans="1:6" s="31" customFormat="1" ht="15">
      <c r="A33" s="20">
        <v>29</v>
      </c>
      <c r="B33" s="26" t="s">
        <v>23</v>
      </c>
      <c r="C33" s="38" t="s">
        <v>44</v>
      </c>
      <c r="D33" s="39">
        <v>18450</v>
      </c>
      <c r="E33" s="40">
        <v>1</v>
      </c>
      <c r="F33" s="25">
        <f t="shared" si="0"/>
        <v>18450</v>
      </c>
    </row>
    <row r="34" spans="1:6" s="31" customFormat="1" ht="25.5">
      <c r="A34" s="20">
        <v>30</v>
      </c>
      <c r="B34" s="21" t="s">
        <v>23</v>
      </c>
      <c r="C34" s="34" t="s">
        <v>93</v>
      </c>
      <c r="D34" s="35">
        <v>43521.4404</v>
      </c>
      <c r="E34" s="40">
        <v>1</v>
      </c>
      <c r="F34" s="25">
        <f t="shared" si="0"/>
        <v>43521.4404</v>
      </c>
    </row>
    <row r="35" spans="1:6" s="31" customFormat="1" ht="25.5">
      <c r="A35" s="20">
        <v>31</v>
      </c>
      <c r="B35" s="21" t="s">
        <v>24</v>
      </c>
      <c r="C35" s="34" t="s">
        <v>86</v>
      </c>
      <c r="D35" s="37">
        <v>20000</v>
      </c>
      <c r="E35" s="36">
        <v>0.4108</v>
      </c>
      <c r="F35" s="25">
        <f t="shared" si="0"/>
        <v>8216</v>
      </c>
    </row>
    <row r="36" spans="1:6" ht="25.5">
      <c r="A36" s="20">
        <v>32</v>
      </c>
      <c r="B36" s="21" t="s">
        <v>24</v>
      </c>
      <c r="C36" s="34" t="s">
        <v>109</v>
      </c>
      <c r="D36" s="37">
        <v>30000</v>
      </c>
      <c r="E36" s="36">
        <v>0.4108</v>
      </c>
      <c r="F36" s="25">
        <f t="shared" si="0"/>
        <v>12324</v>
      </c>
    </row>
    <row r="37" spans="1:6" ht="25.5">
      <c r="A37" s="20">
        <v>33</v>
      </c>
      <c r="B37" s="22" t="s">
        <v>32</v>
      </c>
      <c r="C37" s="34" t="s">
        <v>90</v>
      </c>
      <c r="D37" s="35">
        <v>15527.980800000001</v>
      </c>
      <c r="E37" s="36">
        <v>1</v>
      </c>
      <c r="F37" s="25">
        <f t="shared" si="0"/>
        <v>15527.980800000001</v>
      </c>
    </row>
    <row r="38" spans="1:6" ht="15">
      <c r="A38" s="20">
        <v>34</v>
      </c>
      <c r="B38" s="22" t="s">
        <v>78</v>
      </c>
      <c r="C38" s="34" t="s">
        <v>46</v>
      </c>
      <c r="D38" s="35">
        <v>40000</v>
      </c>
      <c r="E38" s="36">
        <v>0.8053</v>
      </c>
      <c r="F38" s="25">
        <f t="shared" si="0"/>
        <v>32212</v>
      </c>
    </row>
    <row r="39" spans="1:6" ht="15">
      <c r="A39" s="20">
        <v>35</v>
      </c>
      <c r="B39" s="22" t="s">
        <v>78</v>
      </c>
      <c r="C39" s="22" t="s">
        <v>25</v>
      </c>
      <c r="D39" s="41">
        <v>70000</v>
      </c>
      <c r="E39" s="36">
        <v>0.8053</v>
      </c>
      <c r="F39" s="25">
        <f t="shared" si="0"/>
        <v>56371</v>
      </c>
    </row>
    <row r="40" spans="1:6" ht="15">
      <c r="A40" s="20">
        <v>36</v>
      </c>
      <c r="B40" s="26" t="s">
        <v>55</v>
      </c>
      <c r="C40" s="27" t="s">
        <v>48</v>
      </c>
      <c r="D40" s="42">
        <v>8640</v>
      </c>
      <c r="E40" s="40">
        <v>1</v>
      </c>
      <c r="F40" s="25">
        <f t="shared" si="0"/>
        <v>8640</v>
      </c>
    </row>
    <row r="41" spans="1:6" ht="15">
      <c r="A41" s="20">
        <v>37</v>
      </c>
      <c r="B41" s="26" t="s">
        <v>56</v>
      </c>
      <c r="C41" s="27" t="s">
        <v>48</v>
      </c>
      <c r="D41" s="42">
        <v>8640</v>
      </c>
      <c r="E41" s="40">
        <v>1</v>
      </c>
      <c r="F41" s="25">
        <f t="shared" si="0"/>
        <v>8640</v>
      </c>
    </row>
    <row r="42" spans="1:6" ht="15">
      <c r="A42" s="20">
        <v>38</v>
      </c>
      <c r="B42" s="26" t="s">
        <v>57</v>
      </c>
      <c r="C42" s="27" t="s">
        <v>48</v>
      </c>
      <c r="D42" s="42">
        <v>8640</v>
      </c>
      <c r="E42" s="40">
        <v>1</v>
      </c>
      <c r="F42" s="25">
        <f t="shared" si="0"/>
        <v>8640</v>
      </c>
    </row>
    <row r="43" spans="1:6" ht="38.25">
      <c r="A43" s="20">
        <v>39</v>
      </c>
      <c r="B43" s="26" t="s">
        <v>95</v>
      </c>
      <c r="C43" s="27" t="s">
        <v>29</v>
      </c>
      <c r="D43" s="42">
        <v>200000</v>
      </c>
      <c r="E43" s="40">
        <v>1</v>
      </c>
      <c r="F43" s="25">
        <f t="shared" si="0"/>
        <v>200000</v>
      </c>
    </row>
    <row r="44" spans="1:6" ht="15">
      <c r="A44" s="20">
        <v>40</v>
      </c>
      <c r="B44" s="21" t="s">
        <v>79</v>
      </c>
      <c r="C44" s="22" t="s">
        <v>80</v>
      </c>
      <c r="D44" s="43">
        <v>10000</v>
      </c>
      <c r="E44" s="36">
        <v>0.51013</v>
      </c>
      <c r="F44" s="25">
        <f t="shared" si="0"/>
        <v>5101.299999999999</v>
      </c>
    </row>
    <row r="45" spans="1:6" ht="15">
      <c r="A45" s="20">
        <v>41</v>
      </c>
      <c r="B45" s="26" t="s">
        <v>26</v>
      </c>
      <c r="C45" s="27" t="s">
        <v>58</v>
      </c>
      <c r="D45" s="42">
        <v>5000</v>
      </c>
      <c r="E45" s="40">
        <v>1</v>
      </c>
      <c r="F45" s="25">
        <f t="shared" si="0"/>
        <v>5000</v>
      </c>
    </row>
    <row r="46" spans="1:6" ht="15">
      <c r="A46" s="20">
        <v>42</v>
      </c>
      <c r="B46" s="26" t="s">
        <v>39</v>
      </c>
      <c r="C46" s="27" t="s">
        <v>59</v>
      </c>
      <c r="D46" s="42">
        <v>10000</v>
      </c>
      <c r="E46" s="40">
        <v>1</v>
      </c>
      <c r="F46" s="25">
        <f t="shared" si="0"/>
        <v>10000</v>
      </c>
    </row>
    <row r="47" spans="1:6" ht="15">
      <c r="A47" s="20">
        <v>43</v>
      </c>
      <c r="B47" s="27" t="s">
        <v>20</v>
      </c>
      <c r="C47" s="27" t="s">
        <v>25</v>
      </c>
      <c r="D47" s="42">
        <v>30000</v>
      </c>
      <c r="E47" s="40">
        <v>1</v>
      </c>
      <c r="F47" s="25">
        <f t="shared" si="0"/>
        <v>30000</v>
      </c>
    </row>
    <row r="48" spans="1:6" ht="15">
      <c r="A48" s="20">
        <v>44</v>
      </c>
      <c r="B48" s="22" t="s">
        <v>88</v>
      </c>
      <c r="C48" s="22" t="s">
        <v>89</v>
      </c>
      <c r="D48" s="44">
        <v>50000</v>
      </c>
      <c r="E48" s="40">
        <v>1</v>
      </c>
      <c r="F48" s="25">
        <f t="shared" si="0"/>
        <v>50000</v>
      </c>
    </row>
    <row r="49" spans="1:6" ht="25.5">
      <c r="A49" s="20">
        <v>45</v>
      </c>
      <c r="B49" s="27" t="s">
        <v>108</v>
      </c>
      <c r="C49" s="27" t="s">
        <v>60</v>
      </c>
      <c r="D49" s="42">
        <v>50000</v>
      </c>
      <c r="E49" s="40">
        <v>1</v>
      </c>
      <c r="F49" s="25">
        <f t="shared" si="0"/>
        <v>50000</v>
      </c>
    </row>
    <row r="50" spans="1:6" ht="15">
      <c r="A50" s="20">
        <v>46</v>
      </c>
      <c r="B50" s="27" t="s">
        <v>61</v>
      </c>
      <c r="C50" s="27" t="s">
        <v>63</v>
      </c>
      <c r="D50" s="42">
        <v>10000</v>
      </c>
      <c r="E50" s="40">
        <v>1</v>
      </c>
      <c r="F50" s="25">
        <f t="shared" si="0"/>
        <v>10000</v>
      </c>
    </row>
    <row r="51" spans="1:6" ht="15">
      <c r="A51" s="20">
        <v>47</v>
      </c>
      <c r="B51" s="27" t="s">
        <v>61</v>
      </c>
      <c r="C51" s="27" t="s">
        <v>64</v>
      </c>
      <c r="D51" s="42">
        <v>10000</v>
      </c>
      <c r="E51" s="40">
        <v>1</v>
      </c>
      <c r="F51" s="25">
        <f t="shared" si="0"/>
        <v>10000</v>
      </c>
    </row>
    <row r="52" spans="1:6" ht="15">
      <c r="A52" s="20">
        <v>48</v>
      </c>
      <c r="B52" s="27" t="s">
        <v>61</v>
      </c>
      <c r="C52" s="27" t="s">
        <v>62</v>
      </c>
      <c r="D52" s="42">
        <v>3000</v>
      </c>
      <c r="E52" s="40">
        <v>1</v>
      </c>
      <c r="F52" s="25">
        <f t="shared" si="0"/>
        <v>3000</v>
      </c>
    </row>
    <row r="53" spans="1:6" ht="15">
      <c r="A53" s="20">
        <v>49</v>
      </c>
      <c r="B53" s="21" t="s">
        <v>81</v>
      </c>
      <c r="C53" s="22" t="s">
        <v>102</v>
      </c>
      <c r="D53" s="43">
        <v>10000</v>
      </c>
      <c r="E53" s="45">
        <v>0.9336</v>
      </c>
      <c r="F53" s="25">
        <f t="shared" si="0"/>
        <v>9336</v>
      </c>
    </row>
    <row r="54" spans="1:6" ht="15">
      <c r="A54" s="20">
        <v>50</v>
      </c>
      <c r="B54" s="21" t="s">
        <v>81</v>
      </c>
      <c r="C54" s="22" t="s">
        <v>82</v>
      </c>
      <c r="D54" s="43">
        <v>5000</v>
      </c>
      <c r="E54" s="45">
        <v>0.9336</v>
      </c>
      <c r="F54" s="25">
        <f t="shared" si="0"/>
        <v>4668</v>
      </c>
    </row>
    <row r="55" spans="1:6" ht="15">
      <c r="A55" s="20">
        <v>51</v>
      </c>
      <c r="B55" s="21" t="s">
        <v>81</v>
      </c>
      <c r="C55" s="22" t="s">
        <v>83</v>
      </c>
      <c r="D55" s="43">
        <v>8000</v>
      </c>
      <c r="E55" s="45">
        <v>0.9336</v>
      </c>
      <c r="F55" s="25">
        <f t="shared" si="0"/>
        <v>7468.8</v>
      </c>
    </row>
    <row r="56" spans="1:6" ht="15">
      <c r="A56" s="20">
        <v>52</v>
      </c>
      <c r="B56" s="21" t="s">
        <v>2</v>
      </c>
      <c r="C56" s="22" t="s">
        <v>66</v>
      </c>
      <c r="D56" s="44">
        <v>20000</v>
      </c>
      <c r="E56" s="45">
        <v>0.4271</v>
      </c>
      <c r="F56" s="25">
        <f t="shared" si="0"/>
        <v>8542</v>
      </c>
    </row>
    <row r="57" spans="1:6" ht="15">
      <c r="A57" s="20">
        <v>53</v>
      </c>
      <c r="B57" s="21" t="s">
        <v>2</v>
      </c>
      <c r="C57" s="22" t="s">
        <v>58</v>
      </c>
      <c r="D57" s="44">
        <v>5000</v>
      </c>
      <c r="E57" s="45">
        <v>0.4271</v>
      </c>
      <c r="F57" s="25">
        <f t="shared" si="0"/>
        <v>2135.5</v>
      </c>
    </row>
    <row r="58" spans="1:6" ht="15">
      <c r="A58" s="20">
        <v>54</v>
      </c>
      <c r="B58" s="26" t="s">
        <v>65</v>
      </c>
      <c r="C58" s="27" t="s">
        <v>66</v>
      </c>
      <c r="D58" s="42">
        <v>10000</v>
      </c>
      <c r="E58" s="40">
        <v>1</v>
      </c>
      <c r="F58" s="25">
        <f t="shared" si="0"/>
        <v>10000</v>
      </c>
    </row>
    <row r="59" spans="1:6" ht="15">
      <c r="A59" s="20">
        <v>55</v>
      </c>
      <c r="B59" s="26" t="s">
        <v>67</v>
      </c>
      <c r="C59" s="27" t="s">
        <v>53</v>
      </c>
      <c r="D59" s="42">
        <v>30000</v>
      </c>
      <c r="E59" s="40">
        <v>1</v>
      </c>
      <c r="F59" s="25">
        <f t="shared" si="0"/>
        <v>30000</v>
      </c>
    </row>
    <row r="60" spans="1:6" ht="15">
      <c r="A60" s="20">
        <v>56</v>
      </c>
      <c r="B60" s="26" t="s">
        <v>67</v>
      </c>
      <c r="C60" s="27" t="s">
        <v>44</v>
      </c>
      <c r="D60" s="46">
        <v>5000</v>
      </c>
      <c r="E60" s="40">
        <v>1</v>
      </c>
      <c r="F60" s="25">
        <f t="shared" si="0"/>
        <v>5000</v>
      </c>
    </row>
    <row r="61" spans="1:6" ht="15">
      <c r="A61" s="20">
        <v>57</v>
      </c>
      <c r="B61" s="21" t="s">
        <v>28</v>
      </c>
      <c r="C61" s="22" t="s">
        <v>87</v>
      </c>
      <c r="D61" s="43">
        <v>25000</v>
      </c>
      <c r="E61" s="9">
        <v>0.1982</v>
      </c>
      <c r="F61" s="25">
        <f t="shared" si="0"/>
        <v>4955</v>
      </c>
    </row>
    <row r="62" spans="1:6" ht="15">
      <c r="A62" s="20">
        <v>58</v>
      </c>
      <c r="B62" s="26" t="s">
        <v>33</v>
      </c>
      <c r="C62" s="27" t="s">
        <v>53</v>
      </c>
      <c r="D62" s="42">
        <v>12000</v>
      </c>
      <c r="E62" s="40">
        <v>1</v>
      </c>
      <c r="F62" s="25">
        <f t="shared" si="0"/>
        <v>12000</v>
      </c>
    </row>
    <row r="63" spans="1:6" ht="15">
      <c r="A63" s="20">
        <v>59</v>
      </c>
      <c r="B63" s="26" t="s">
        <v>68</v>
      </c>
      <c r="C63" s="27" t="s">
        <v>25</v>
      </c>
      <c r="D63" s="46">
        <v>40000</v>
      </c>
      <c r="E63" s="40">
        <v>1</v>
      </c>
      <c r="F63" s="25">
        <f t="shared" si="0"/>
        <v>40000</v>
      </c>
    </row>
    <row r="64" spans="1:6" ht="15">
      <c r="A64" s="20">
        <v>60</v>
      </c>
      <c r="B64" s="47" t="s">
        <v>69</v>
      </c>
      <c r="C64" s="27" t="s">
        <v>27</v>
      </c>
      <c r="D64" s="42">
        <v>30000</v>
      </c>
      <c r="E64" s="40">
        <v>1</v>
      </c>
      <c r="F64" s="25">
        <f t="shared" si="0"/>
        <v>30000</v>
      </c>
    </row>
    <row r="65" spans="1:6" ht="15">
      <c r="A65" s="20">
        <v>61</v>
      </c>
      <c r="B65" s="32" t="s">
        <v>98</v>
      </c>
      <c r="C65" s="22" t="s">
        <v>27</v>
      </c>
      <c r="D65" s="44">
        <v>30000</v>
      </c>
      <c r="E65" s="40">
        <v>1</v>
      </c>
      <c r="F65" s="25">
        <f t="shared" si="0"/>
        <v>30000</v>
      </c>
    </row>
    <row r="66" spans="1:6" ht="15">
      <c r="A66" s="20">
        <v>62</v>
      </c>
      <c r="B66" s="22" t="s">
        <v>84</v>
      </c>
      <c r="C66" s="22" t="s">
        <v>25</v>
      </c>
      <c r="D66" s="44">
        <v>40000</v>
      </c>
      <c r="E66" s="40">
        <v>0.9156</v>
      </c>
      <c r="F66" s="25">
        <f t="shared" si="0"/>
        <v>36624</v>
      </c>
    </row>
    <row r="67" spans="1:6" ht="25.5">
      <c r="A67" s="20">
        <v>63</v>
      </c>
      <c r="B67" s="8" t="s">
        <v>36</v>
      </c>
      <c r="C67" s="10" t="s">
        <v>103</v>
      </c>
      <c r="D67" s="48">
        <v>20000</v>
      </c>
      <c r="E67" s="40">
        <v>1</v>
      </c>
      <c r="F67" s="25">
        <f>D67*E67</f>
        <v>20000</v>
      </c>
    </row>
    <row r="68" spans="1:6" ht="25.5">
      <c r="A68" s="20">
        <v>64</v>
      </c>
      <c r="B68" s="8" t="s">
        <v>97</v>
      </c>
      <c r="C68" s="10" t="s">
        <v>103</v>
      </c>
      <c r="D68" s="39">
        <v>20000</v>
      </c>
      <c r="E68" s="40">
        <v>1</v>
      </c>
      <c r="F68" s="25">
        <f>D68*E68</f>
        <v>20000</v>
      </c>
    </row>
    <row r="69" spans="1:6" ht="38.25">
      <c r="A69" s="20">
        <v>65</v>
      </c>
      <c r="B69" s="8" t="s">
        <v>92</v>
      </c>
      <c r="C69" s="10"/>
      <c r="D69" s="35">
        <v>130000</v>
      </c>
      <c r="E69" s="49"/>
      <c r="F69" s="25"/>
    </row>
    <row r="70" spans="1:6" s="55" customFormat="1" ht="25.5">
      <c r="A70" s="20">
        <v>66</v>
      </c>
      <c r="B70" s="50" t="s">
        <v>94</v>
      </c>
      <c r="C70" s="51"/>
      <c r="D70" s="52">
        <f>3000000-SUM(D5:D68)</f>
        <v>855950.5788000003</v>
      </c>
      <c r="E70" s="53"/>
      <c r="F70" s="54"/>
    </row>
    <row r="71" spans="1:6" ht="38.25">
      <c r="A71" s="20">
        <v>67</v>
      </c>
      <c r="B71" s="8" t="s">
        <v>91</v>
      </c>
      <c r="C71" s="10"/>
      <c r="D71" s="35">
        <v>20000</v>
      </c>
      <c r="E71" s="49"/>
      <c r="F71" s="25"/>
    </row>
    <row r="72" spans="2:6" s="56" customFormat="1" ht="15">
      <c r="B72" s="57"/>
      <c r="C72" s="58"/>
      <c r="D72" s="59">
        <f>SUM(D5:D71)</f>
        <v>3150000</v>
      </c>
      <c r="E72" s="60"/>
      <c r="F72" s="61"/>
    </row>
    <row r="73" spans="2:5" ht="15">
      <c r="B73" s="62"/>
      <c r="C73" s="62"/>
      <c r="D73" s="63"/>
      <c r="E73" s="64"/>
    </row>
    <row r="74" spans="1:5" ht="15.75" thickBot="1">
      <c r="A74" s="2" t="s">
        <v>12</v>
      </c>
      <c r="B74" s="80" t="s">
        <v>7</v>
      </c>
      <c r="C74" s="80"/>
      <c r="D74" s="66"/>
      <c r="E74" s="64"/>
    </row>
    <row r="75" spans="1:6" s="67" customFormat="1" ht="43.5" thickBot="1">
      <c r="A75" s="83" t="s">
        <v>5</v>
      </c>
      <c r="B75" s="84" t="s">
        <v>10</v>
      </c>
      <c r="C75" s="83" t="s">
        <v>4</v>
      </c>
      <c r="D75" s="85" t="s">
        <v>18</v>
      </c>
      <c r="E75" s="86"/>
      <c r="F75" s="87" t="s">
        <v>11</v>
      </c>
    </row>
    <row r="76" spans="1:6" s="1" customFormat="1" ht="66.75" customHeight="1">
      <c r="A76" s="11">
        <v>1</v>
      </c>
      <c r="B76" s="15" t="s">
        <v>13</v>
      </c>
      <c r="C76" s="15" t="s">
        <v>96</v>
      </c>
      <c r="D76" s="13">
        <v>350000</v>
      </c>
      <c r="E76" s="14"/>
      <c r="F76" s="16" t="s">
        <v>107</v>
      </c>
    </row>
    <row r="77" spans="1:6" s="1" customFormat="1" ht="65.25" customHeight="1">
      <c r="A77" s="6">
        <v>2</v>
      </c>
      <c r="B77" s="8" t="s">
        <v>14</v>
      </c>
      <c r="C77" s="8" t="s">
        <v>96</v>
      </c>
      <c r="D77" s="7">
        <v>1100000</v>
      </c>
      <c r="E77" s="4"/>
      <c r="F77" s="17" t="s">
        <v>106</v>
      </c>
    </row>
    <row r="78" spans="1:4" ht="15.75" thickBot="1">
      <c r="A78" s="77" t="s">
        <v>15</v>
      </c>
      <c r="B78" s="81" t="s">
        <v>16</v>
      </c>
      <c r="C78" s="81"/>
      <c r="D78" s="78"/>
    </row>
    <row r="79" spans="1:6" ht="43.5" thickBot="1">
      <c r="A79" s="83" t="s">
        <v>5</v>
      </c>
      <c r="B79" s="84" t="s">
        <v>10</v>
      </c>
      <c r="C79" s="83" t="s">
        <v>4</v>
      </c>
      <c r="D79" s="85" t="s">
        <v>6</v>
      </c>
      <c r="E79" s="86"/>
      <c r="F79" s="88" t="s">
        <v>11</v>
      </c>
    </row>
    <row r="80" spans="1:6" s="1" customFormat="1" ht="119.25" customHeight="1">
      <c r="A80" s="11">
        <v>1</v>
      </c>
      <c r="B80" s="12" t="s">
        <v>17</v>
      </c>
      <c r="C80" s="12" t="s">
        <v>16</v>
      </c>
      <c r="D80" s="13">
        <v>4000000</v>
      </c>
      <c r="E80" s="11"/>
      <c r="F80" s="79"/>
    </row>
    <row r="81" ht="15">
      <c r="D81" s="63"/>
    </row>
    <row r="82" ht="15">
      <c r="D82" s="63"/>
    </row>
    <row r="83" ht="15">
      <c r="D83" s="63"/>
    </row>
    <row r="84" ht="15">
      <c r="D84" s="63"/>
    </row>
    <row r="85" ht="15">
      <c r="D85" s="63"/>
    </row>
    <row r="86" ht="15">
      <c r="D86" s="63"/>
    </row>
    <row r="87" ht="15">
      <c r="D87" s="63"/>
    </row>
    <row r="88" ht="15">
      <c r="D88" s="63"/>
    </row>
    <row r="89" ht="15">
      <c r="D89" s="63"/>
    </row>
    <row r="90" ht="15">
      <c r="D90" s="63"/>
    </row>
    <row r="91" ht="15">
      <c r="D91" s="63"/>
    </row>
    <row r="92" ht="15">
      <c r="D92" s="63"/>
    </row>
    <row r="93" ht="15">
      <c r="D93" s="63"/>
    </row>
  </sheetData>
  <sheetProtection/>
  <mergeCells count="3">
    <mergeCell ref="B74:C74"/>
    <mergeCell ref="B78:C78"/>
    <mergeCell ref="B2:E2"/>
  </mergeCells>
  <printOptions/>
  <pageMargins left="0.28" right="0.23" top="0.4" bottom="0.66" header="0.17" footer="0.22"/>
  <pageSetup horizontalDpi="600" verticalDpi="600" orientation="portrait" paperSize="9" r:id="rId1"/>
  <headerFooter alignWithMargins="0">
    <oddFooter>&amp;CStrona &amp;P z &amp;N</oddFooter>
  </headerFooter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czepiema</cp:lastModifiedBy>
  <cp:lastPrinted>2016-01-25T12:05:29Z</cp:lastPrinted>
  <dcterms:created xsi:type="dcterms:W3CDTF">2007-02-26T11:19:18Z</dcterms:created>
  <dcterms:modified xsi:type="dcterms:W3CDTF">2016-03-25T12:12:09Z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