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Plan 2018" sheetId="1" r:id="rId1"/>
  </sheets>
  <definedNames>
    <definedName name="_xlnm.Print_Area" localSheetId="0">'Plan 2018'!$A$1:$F$43</definedName>
    <definedName name="_xlnm.Print_Titles" localSheetId="0">'Plan 2018'!$4:$4</definedName>
  </definedNames>
  <calcPr fullCalcOnLoad="1"/>
</workbook>
</file>

<file path=xl/sharedStrings.xml><?xml version="1.0" encoding="utf-8"?>
<sst xmlns="http://schemas.openxmlformats.org/spreadsheetml/2006/main" count="86" uniqueCount="67">
  <si>
    <t>Skrzatów 3</t>
  </si>
  <si>
    <t>Tytuł zadania (rodzaj robót)</t>
  </si>
  <si>
    <t xml:space="preserve">Lp </t>
  </si>
  <si>
    <t xml:space="preserve">Remonty lokatorskie </t>
  </si>
  <si>
    <t>I.</t>
  </si>
  <si>
    <t>Remonty nieruchomości</t>
  </si>
  <si>
    <t>Adres</t>
  </si>
  <si>
    <t>Uwagi</t>
  </si>
  <si>
    <t>II.</t>
  </si>
  <si>
    <t>III.</t>
  </si>
  <si>
    <t>Remonty pustostanów</t>
  </si>
  <si>
    <t>Planowana kwota max. brutto (zł)</t>
  </si>
  <si>
    <t>Udział zasobu mieszk.</t>
  </si>
  <si>
    <t>Józefa 16</t>
  </si>
  <si>
    <t>Ostroroga 1</t>
  </si>
  <si>
    <t>Ostroroga 3</t>
  </si>
  <si>
    <t>Remont instalacji WLZ i adm.</t>
  </si>
  <si>
    <t>Pozostałe wydatki dotyczące realizacji zadań remontowych</t>
  </si>
  <si>
    <t>Orzeczenia, opinie mykologiczne, ekspertyzy</t>
  </si>
  <si>
    <t>Remonty lokatorskie</t>
  </si>
  <si>
    <t>Mogilska 43b</t>
  </si>
  <si>
    <t>Zasób mieszkaniowy brutto (zł)</t>
  </si>
  <si>
    <t>Planowana kwota brutto (zł)</t>
  </si>
  <si>
    <t>2. Planowany montaż wodomierzy maks. do kwoty netto 30 tys. euro</t>
  </si>
  <si>
    <t>Remont instalacji WLZ</t>
  </si>
  <si>
    <t>w tym:</t>
  </si>
  <si>
    <t>Św. Stanisława 4</t>
  </si>
  <si>
    <t>Wolska 4</t>
  </si>
  <si>
    <t>Wolska 6</t>
  </si>
  <si>
    <t>Biskupia 18</t>
  </si>
  <si>
    <t>Remont budynku</t>
  </si>
  <si>
    <t>Grochowska 22</t>
  </si>
  <si>
    <t>Montaż hydroforu</t>
  </si>
  <si>
    <t>Grochowska 24</t>
  </si>
  <si>
    <t>Remont klatek schodowych i sieni</t>
  </si>
  <si>
    <t>Józefinska 24a</t>
  </si>
  <si>
    <t xml:space="preserve">Remont klatki schodowej - kontynuacja </t>
  </si>
  <si>
    <t>Kordeckiego 5</t>
  </si>
  <si>
    <t>Wymiana stolarki okiennej i drzwiowej na częściach wspólnych budynku</t>
  </si>
  <si>
    <t>Limanowskiego 32</t>
  </si>
  <si>
    <t>Kontynuacja remontu konserwatorskiego elewacji</t>
  </si>
  <si>
    <t>Wymiana ślusarki drzwiowej, stolarki okiennej na klatkach schodowych wraz z częściowym zamurowaniem otworów okiennych</t>
  </si>
  <si>
    <t>Sikorki 15</t>
  </si>
  <si>
    <t>Sikorki 15/4 - Odgrzybienie i poprawa izolacji termicznej lokalu mieszkalnego</t>
  </si>
  <si>
    <t>Remont klatek schodowych</t>
  </si>
  <si>
    <t>Rynek Główny 29</t>
  </si>
  <si>
    <t>Remont pokrycia dachowego</t>
  </si>
  <si>
    <t>Kościuszki 18</t>
  </si>
  <si>
    <t>Remont elewacji frontowej, tylnej i bocznej wraz z wymianą stolarek oraz izolacją ścian przyziemia</t>
  </si>
  <si>
    <t>Wykonanie drenażu, opaski odwadniającej</t>
  </si>
  <si>
    <t>Remont instalacji elektrycznej w budynku</t>
  </si>
  <si>
    <t>Naprawa nawierzchni chodnika</t>
  </si>
  <si>
    <t>Remont dachu, wymiana rynien</t>
  </si>
  <si>
    <t>Skrzatów 5</t>
  </si>
  <si>
    <t>Skrzatów 6</t>
  </si>
  <si>
    <t>Jagiellońska 12</t>
  </si>
  <si>
    <t>Remont elewacji wraz z wymianą stolarki okiennej na parterze i remontem bramy</t>
  </si>
  <si>
    <t>Sztaudyngera 5</t>
  </si>
  <si>
    <t>Remont klatki schodowej z posadzkami</t>
  </si>
  <si>
    <t>Remont stropów i ścian działowych w obrębie lokalu mieszkalnego nr 9</t>
  </si>
  <si>
    <t>Plan remontów na rok 2018 obejmujący plan remontów nieruchomości stanowiących własność Gminy Miejskiej Kraków, w których znajdują się lokale mieszkalne oraz plan remontów lokatorskich w mieszkaniach stanowiących własność Gminy Miejskiej Kraków znajdujących się w budynkach wspólnot mieszkaniowych oraz w nieruchomościach stanowiących własnosć Gminy Miejskiej Kraków - stan na dzień 10.01.2018 r.</t>
  </si>
  <si>
    <t>Remont konserwatorski klatki schodowej                                 i sieni przejazdowej kamienicy</t>
  </si>
  <si>
    <t>Lokale mieszkalne                                             w budynkach wspólnot mieszkaniowych</t>
  </si>
  <si>
    <t>Lokale mieszkalne stanowiące własność GMK w budynkach wspólnot mieszkaniowych oraz                                                        w nieruchomościach stanowiących własność Gminy Miejskiej Kraków</t>
  </si>
  <si>
    <t xml:space="preserve">1. Planowana wymiana stolarki okiennej na kwotę brutto ok. 600.000 zł </t>
  </si>
  <si>
    <t>Pozostałe remonty,                               w tym usuwanie awarii, opracowanie projektów                    i programów konserwatorskich</t>
  </si>
  <si>
    <t>Lokale mieszkalne                     w budynkach gminnych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</si>
</sst>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 &quot;;\-#,##0.00&quot; zł &quot;;&quot; -&quot;#&quot; zł &quot;;@\ "/>
    <numFmt numFmtId="165" formatCode="#,##0.00\ [$zł-415];[Red]\-#,##0.00\ [$zł-415]"/>
    <numFmt numFmtId="166" formatCode="#,##0.00&quot; zł&quot;;[Red]\-#,##0.00&quot; zł&quot;"/>
    <numFmt numFmtId="167" formatCode="#,##0.00,;[Red]\-#,##0.00,"/>
    <numFmt numFmtId="168" formatCode="#,##0.00&quot; zł&quot;"/>
    <numFmt numFmtId="169" formatCode="dd\.mm\.yy"/>
    <numFmt numFmtId="170" formatCode="d\.m\.yy"/>
    <numFmt numFmtId="171" formatCode="#,##0.00;[Red]\-#,##0.00"/>
    <numFmt numFmtId="172" formatCode="#,##0.00;\-#,##0.00"/>
    <numFmt numFmtId="173" formatCode="mmm/yyyy"/>
    <numFmt numFmtId="174" formatCode="[$-415]d\ mmmm\ yyyy"/>
    <numFmt numFmtId="175" formatCode="#,##0.00_ ;[Red]\-#,##0.00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\ [$zł-415]"/>
    <numFmt numFmtId="181" formatCode="0.00_ ;\-0.00\ "/>
    <numFmt numFmtId="182" formatCode="#,##0.00;[Red]#,##0.00"/>
    <numFmt numFmtId="183" formatCode="0.00;[Red]0.00"/>
    <numFmt numFmtId="184" formatCode="#,##0.000"/>
    <numFmt numFmtId="185" formatCode="0.000"/>
    <numFmt numFmtId="186" formatCode="0.0"/>
    <numFmt numFmtId="187" formatCode="0.0%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sz val="11"/>
      <name val="Lat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Lato"/>
      <family val="2"/>
    </font>
    <font>
      <sz val="11"/>
      <color indexed="10"/>
      <name val="Lato"/>
      <family val="2"/>
    </font>
    <font>
      <sz val="10"/>
      <color indexed="10"/>
      <name val="Lat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Lato"/>
      <family val="2"/>
    </font>
    <font>
      <sz val="11"/>
      <color rgb="FFFF0000"/>
      <name val="Lato"/>
      <family val="2"/>
    </font>
    <font>
      <sz val="10"/>
      <color rgb="FFFF0000"/>
      <name val="Lat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 wrapText="1"/>
    </xf>
    <xf numFmtId="4" fontId="45" fillId="0" borderId="11" xfId="0" applyNumberFormat="1" applyFont="1" applyFill="1" applyBorder="1" applyAlignment="1">
      <alignment vertical="center"/>
    </xf>
    <xf numFmtId="10" fontId="45" fillId="0" borderId="11" xfId="0" applyNumberFormat="1" applyFont="1" applyFill="1" applyBorder="1" applyAlignment="1">
      <alignment horizontal="right" vertical="center"/>
    </xf>
    <xf numFmtId="4" fontId="45" fillId="0" borderId="11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left" vertical="center" wrapText="1"/>
    </xf>
    <xf numFmtId="4" fontId="45" fillId="0" borderId="12" xfId="0" applyNumberFormat="1" applyFont="1" applyBorder="1" applyAlignment="1">
      <alignment horizontal="right" vertical="center" wrapText="1"/>
    </xf>
    <xf numFmtId="10" fontId="45" fillId="0" borderId="12" xfId="0" applyNumberFormat="1" applyFont="1" applyFill="1" applyBorder="1" applyAlignment="1">
      <alignment horizontal="right" vertical="center"/>
    </xf>
    <xf numFmtId="4" fontId="45" fillId="0" borderId="12" xfId="0" applyNumberFormat="1" applyFont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32" borderId="12" xfId="6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vertical="center"/>
    </xf>
    <xf numFmtId="4" fontId="45" fillId="0" borderId="12" xfId="0" applyNumberFormat="1" applyFont="1" applyFill="1" applyBorder="1" applyAlignment="1">
      <alignment vertical="center" wrapText="1"/>
    </xf>
    <xf numFmtId="0" fontId="45" fillId="0" borderId="12" xfId="0" applyFont="1" applyBorder="1" applyAlignment="1">
      <alignment vertical="center"/>
    </xf>
    <xf numFmtId="4" fontId="45" fillId="0" borderId="12" xfId="0" applyNumberFormat="1" applyFont="1" applyFill="1" applyBorder="1" applyAlignment="1">
      <alignment vertical="center"/>
    </xf>
    <xf numFmtId="4" fontId="45" fillId="0" borderId="13" xfId="0" applyNumberFormat="1" applyFont="1" applyFill="1" applyBorder="1" applyAlignment="1">
      <alignment vertical="center"/>
    </xf>
    <xf numFmtId="10" fontId="45" fillId="0" borderId="14" xfId="0" applyNumberFormat="1" applyFont="1" applyFill="1" applyBorder="1" applyAlignment="1">
      <alignment horizontal="right" vertical="center"/>
    </xf>
    <xf numFmtId="4" fontId="45" fillId="0" borderId="14" xfId="0" applyNumberFormat="1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vertical="center" wrapText="1"/>
    </xf>
    <xf numFmtId="9" fontId="45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4" fontId="47" fillId="0" borderId="0" xfId="0" applyNumberFormat="1" applyFont="1" applyFill="1" applyBorder="1" applyAlignment="1">
      <alignment vertical="center"/>
    </xf>
    <xf numFmtId="4" fontId="46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 wrapText="1"/>
    </xf>
    <xf numFmtId="9" fontId="47" fillId="0" borderId="12" xfId="0" applyNumberFormat="1" applyFont="1" applyFill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/>
    </xf>
    <xf numFmtId="0" fontId="45" fillId="0" borderId="11" xfId="0" applyFont="1" applyFill="1" applyBorder="1" applyAlignment="1">
      <alignment horizontal="right" vertical="center" wrapText="1"/>
    </xf>
    <xf numFmtId="0" fontId="47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 wrapText="1"/>
    </xf>
    <xf numFmtId="0" fontId="47" fillId="0" borderId="16" xfId="0" applyFont="1" applyBorder="1" applyAlignment="1">
      <alignment vertical="center"/>
    </xf>
    <xf numFmtId="0" fontId="47" fillId="0" borderId="16" xfId="0" applyFont="1" applyFill="1" applyBorder="1" applyAlignment="1">
      <alignment horizontal="left" vertical="center" wrapText="1"/>
    </xf>
    <xf numFmtId="4" fontId="47" fillId="0" borderId="16" xfId="0" applyNumberFormat="1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4" fontId="47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/>
    </xf>
    <xf numFmtId="0" fontId="46" fillId="0" borderId="0" xfId="0" applyFont="1" applyAlignment="1">
      <alignment vertical="center" wrapText="1"/>
    </xf>
    <xf numFmtId="3" fontId="46" fillId="0" borderId="0" xfId="0" applyNumberFormat="1" applyFont="1" applyFill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4" fontId="47" fillId="0" borderId="0" xfId="0" applyNumberFormat="1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4" fontId="47" fillId="0" borderId="0" xfId="0" applyNumberFormat="1" applyFont="1" applyAlignment="1">
      <alignment vertical="center"/>
    </xf>
    <xf numFmtId="4" fontId="6" fillId="0" borderId="11" xfId="0" applyNumberFormat="1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125" zoomScaleNormal="125" zoomScalePageLayoutView="0" workbookViewId="0" topLeftCell="A1">
      <selection activeCell="B37" sqref="B37"/>
    </sheetView>
  </sheetViews>
  <sheetFormatPr defaultColWidth="9.140625" defaultRowHeight="12.75"/>
  <cols>
    <col min="1" max="1" width="4.421875" style="41" customWidth="1"/>
    <col min="2" max="2" width="21.28125" style="67" customWidth="1"/>
    <col min="3" max="3" width="37.7109375" style="67" customWidth="1"/>
    <col min="4" max="4" width="12.57421875" style="71" bestFit="1" customWidth="1"/>
    <col min="5" max="5" width="11.421875" style="69" customWidth="1"/>
    <col min="6" max="6" width="14.28125" style="70" customWidth="1"/>
    <col min="7" max="16384" width="9.140625" style="41" customWidth="1"/>
  </cols>
  <sheetData>
    <row r="1" spans="1:6" s="4" customFormat="1" ht="46.5" customHeight="1">
      <c r="A1" s="1"/>
      <c r="B1" s="2"/>
      <c r="C1" s="2"/>
      <c r="D1" s="2"/>
      <c r="E1" s="2"/>
      <c r="F1" s="3"/>
    </row>
    <row r="2" spans="1:6" s="4" customFormat="1" ht="85.5" customHeight="1">
      <c r="A2" s="1"/>
      <c r="B2" s="94" t="s">
        <v>60</v>
      </c>
      <c r="C2" s="94"/>
      <c r="D2" s="94"/>
      <c r="E2" s="94"/>
      <c r="F2" s="3"/>
    </row>
    <row r="3" spans="1:6" s="8" customFormat="1" ht="33" customHeight="1" thickBot="1">
      <c r="A3" s="5" t="s">
        <v>4</v>
      </c>
      <c r="B3" s="6" t="s">
        <v>5</v>
      </c>
      <c r="C3" s="6"/>
      <c r="D3" s="6"/>
      <c r="E3" s="6"/>
      <c r="F3" s="7"/>
    </row>
    <row r="4" spans="1:6" s="12" customFormat="1" ht="39" thickBot="1">
      <c r="A4" s="9" t="s">
        <v>2</v>
      </c>
      <c r="B4" s="9" t="s">
        <v>6</v>
      </c>
      <c r="C4" s="9" t="s">
        <v>1</v>
      </c>
      <c r="D4" s="10" t="s">
        <v>22</v>
      </c>
      <c r="E4" s="10" t="s">
        <v>12</v>
      </c>
      <c r="F4" s="11" t="s">
        <v>21</v>
      </c>
    </row>
    <row r="5" spans="1:6" s="27" customFormat="1" ht="19.5" customHeight="1">
      <c r="A5" s="78">
        <v>1</v>
      </c>
      <c r="B5" s="13" t="s">
        <v>29</v>
      </c>
      <c r="C5" s="14" t="s">
        <v>30</v>
      </c>
      <c r="D5" s="15">
        <v>206000</v>
      </c>
      <c r="E5" s="16">
        <v>0.11</v>
      </c>
      <c r="F5" s="17">
        <f aca="true" t="shared" si="0" ref="F5:F14">D5*E5</f>
        <v>22660</v>
      </c>
    </row>
    <row r="6" spans="1:6" s="73" customFormat="1" ht="19.5" customHeight="1">
      <c r="A6" s="40">
        <v>2</v>
      </c>
      <c r="B6" s="19" t="s">
        <v>31</v>
      </c>
      <c r="C6" s="20" t="s">
        <v>32</v>
      </c>
      <c r="D6" s="21">
        <v>60000</v>
      </c>
      <c r="E6" s="22">
        <v>1</v>
      </c>
      <c r="F6" s="23">
        <f t="shared" si="0"/>
        <v>60000</v>
      </c>
    </row>
    <row r="7" spans="1:6" s="27" customFormat="1" ht="19.5" customHeight="1">
      <c r="A7" s="40">
        <v>3</v>
      </c>
      <c r="B7" s="19" t="s">
        <v>33</v>
      </c>
      <c r="C7" s="20" t="s">
        <v>32</v>
      </c>
      <c r="D7" s="21">
        <v>60000</v>
      </c>
      <c r="E7" s="22">
        <v>0.9671</v>
      </c>
      <c r="F7" s="23">
        <f t="shared" si="0"/>
        <v>58026</v>
      </c>
    </row>
    <row r="8" spans="1:6" s="27" customFormat="1" ht="25.5">
      <c r="A8" s="40">
        <v>4</v>
      </c>
      <c r="B8" s="24" t="s">
        <v>55</v>
      </c>
      <c r="C8" s="25" t="s">
        <v>56</v>
      </c>
      <c r="D8" s="26">
        <v>151122.89</v>
      </c>
      <c r="E8" s="22">
        <v>0.7521</v>
      </c>
      <c r="F8" s="23">
        <f t="shared" si="0"/>
        <v>113659.525569</v>
      </c>
    </row>
    <row r="9" spans="1:6" s="73" customFormat="1" ht="19.5" customHeight="1">
      <c r="A9" s="40">
        <v>5</v>
      </c>
      <c r="B9" s="19" t="s">
        <v>13</v>
      </c>
      <c r="C9" s="20" t="s">
        <v>34</v>
      </c>
      <c r="D9" s="21">
        <v>90000</v>
      </c>
      <c r="E9" s="22">
        <v>0.9011</v>
      </c>
      <c r="F9" s="23">
        <f>D9*E9</f>
        <v>81099</v>
      </c>
    </row>
    <row r="10" spans="1:6" s="73" customFormat="1" ht="19.5" customHeight="1">
      <c r="A10" s="40">
        <v>6</v>
      </c>
      <c r="B10" s="19" t="s">
        <v>35</v>
      </c>
      <c r="C10" s="20" t="s">
        <v>36</v>
      </c>
      <c r="D10" s="21">
        <v>100000.03</v>
      </c>
      <c r="E10" s="22">
        <v>0.9038</v>
      </c>
      <c r="F10" s="23">
        <f>D10*E10</f>
        <v>90380.027114</v>
      </c>
    </row>
    <row r="11" spans="1:6" s="73" customFormat="1" ht="25.5">
      <c r="A11" s="40">
        <v>7</v>
      </c>
      <c r="B11" s="19" t="s">
        <v>37</v>
      </c>
      <c r="C11" s="20" t="s">
        <v>38</v>
      </c>
      <c r="D11" s="21">
        <v>62357.12</v>
      </c>
      <c r="E11" s="22">
        <v>0.8504</v>
      </c>
      <c r="F11" s="23">
        <f>D11*E11</f>
        <v>53028.494848</v>
      </c>
    </row>
    <row r="12" spans="1:6" s="73" customFormat="1" ht="25.5">
      <c r="A12" s="40">
        <v>8</v>
      </c>
      <c r="B12" s="19" t="s">
        <v>37</v>
      </c>
      <c r="C12" s="20" t="s">
        <v>59</v>
      </c>
      <c r="D12" s="21">
        <v>221761.83</v>
      </c>
      <c r="E12" s="22">
        <v>0.8504</v>
      </c>
      <c r="F12" s="23">
        <f>D12*E12</f>
        <v>188586.260232</v>
      </c>
    </row>
    <row r="13" spans="1:6" s="27" customFormat="1" ht="38.25">
      <c r="A13" s="40">
        <v>9</v>
      </c>
      <c r="B13" s="72" t="s">
        <v>47</v>
      </c>
      <c r="C13" s="72" t="s">
        <v>48</v>
      </c>
      <c r="D13" s="30">
        <v>527000</v>
      </c>
      <c r="E13" s="22">
        <v>0.4108</v>
      </c>
      <c r="F13" s="23">
        <f>D13*E13</f>
        <v>216491.6</v>
      </c>
    </row>
    <row r="14" spans="1:6" s="73" customFormat="1" ht="25.5">
      <c r="A14" s="40">
        <v>10</v>
      </c>
      <c r="B14" s="19" t="s">
        <v>39</v>
      </c>
      <c r="C14" s="20" t="s">
        <v>40</v>
      </c>
      <c r="D14" s="21">
        <v>497082.51</v>
      </c>
      <c r="E14" s="22">
        <v>1</v>
      </c>
      <c r="F14" s="23">
        <f t="shared" si="0"/>
        <v>497082.51</v>
      </c>
    </row>
    <row r="15" spans="1:6" s="73" customFormat="1" ht="19.5" customHeight="1">
      <c r="A15" s="40">
        <v>11</v>
      </c>
      <c r="B15" s="29" t="s">
        <v>20</v>
      </c>
      <c r="C15" s="20" t="s">
        <v>24</v>
      </c>
      <c r="D15" s="30">
        <v>55000</v>
      </c>
      <c r="E15" s="22">
        <v>0.8601</v>
      </c>
      <c r="F15" s="23">
        <f>D15*E15</f>
        <v>47305.5</v>
      </c>
    </row>
    <row r="16" spans="1:6" s="36" customFormat="1" ht="19.5" customHeight="1">
      <c r="A16" s="40">
        <v>12</v>
      </c>
      <c r="B16" s="34" t="s">
        <v>14</v>
      </c>
      <c r="C16" s="25" t="s">
        <v>49</v>
      </c>
      <c r="D16" s="35">
        <v>15000</v>
      </c>
      <c r="E16" s="22">
        <v>1</v>
      </c>
      <c r="F16" s="23">
        <f>D16*E16</f>
        <v>15000</v>
      </c>
    </row>
    <row r="17" spans="1:6" s="36" customFormat="1" ht="19.5" customHeight="1">
      <c r="A17" s="40">
        <v>13</v>
      </c>
      <c r="B17" s="34" t="s">
        <v>14</v>
      </c>
      <c r="C17" s="25" t="s">
        <v>50</v>
      </c>
      <c r="D17" s="26">
        <v>23509.61</v>
      </c>
      <c r="E17" s="22">
        <v>1</v>
      </c>
      <c r="F17" s="23">
        <f>D17*E17</f>
        <v>23509.61</v>
      </c>
    </row>
    <row r="18" spans="1:6" s="36" customFormat="1" ht="19.5" customHeight="1">
      <c r="A18" s="40">
        <v>14</v>
      </c>
      <c r="B18" s="34" t="s">
        <v>15</v>
      </c>
      <c r="C18" s="25" t="s">
        <v>50</v>
      </c>
      <c r="D18" s="26">
        <v>23509.61</v>
      </c>
      <c r="E18" s="22">
        <v>1</v>
      </c>
      <c r="F18" s="23">
        <f>D18*E18</f>
        <v>23509.61</v>
      </c>
    </row>
    <row r="19" spans="1:6" s="27" customFormat="1" ht="19.5" customHeight="1">
      <c r="A19" s="40">
        <v>15</v>
      </c>
      <c r="B19" s="72" t="s">
        <v>45</v>
      </c>
      <c r="C19" s="72" t="s">
        <v>46</v>
      </c>
      <c r="D19" s="30">
        <v>533348.66</v>
      </c>
      <c r="E19" s="22">
        <v>0.0972</v>
      </c>
      <c r="F19" s="23">
        <f aca="true" t="shared" si="1" ref="F19:F26">D19*E19</f>
        <v>51841.489752</v>
      </c>
    </row>
    <row r="20" spans="1:6" s="27" customFormat="1" ht="25.5">
      <c r="A20" s="40">
        <v>16</v>
      </c>
      <c r="B20" s="87" t="s">
        <v>45</v>
      </c>
      <c r="C20" s="72" t="s">
        <v>61</v>
      </c>
      <c r="D20" s="31">
        <v>490731.82</v>
      </c>
      <c r="E20" s="32">
        <v>0.0972</v>
      </c>
      <c r="F20" s="33">
        <f t="shared" si="1"/>
        <v>47699.132904</v>
      </c>
    </row>
    <row r="21" spans="1:6" s="75" customFormat="1" ht="51">
      <c r="A21" s="40">
        <v>17</v>
      </c>
      <c r="B21" s="19" t="s">
        <v>42</v>
      </c>
      <c r="C21" s="72" t="s">
        <v>41</v>
      </c>
      <c r="D21" s="28">
        <v>70000</v>
      </c>
      <c r="E21" s="22">
        <v>0.9807</v>
      </c>
      <c r="F21" s="23">
        <f t="shared" si="1"/>
        <v>68649</v>
      </c>
    </row>
    <row r="22" spans="1:6" s="36" customFormat="1" ht="19.5" customHeight="1">
      <c r="A22" s="40">
        <v>18</v>
      </c>
      <c r="B22" s="24" t="s">
        <v>0</v>
      </c>
      <c r="C22" s="37" t="s">
        <v>51</v>
      </c>
      <c r="D22" s="35">
        <v>10000</v>
      </c>
      <c r="E22" s="22">
        <v>0.4721</v>
      </c>
      <c r="F22" s="23">
        <f t="shared" si="1"/>
        <v>4721</v>
      </c>
    </row>
    <row r="23" spans="1:6" s="36" customFormat="1" ht="19.5" customHeight="1">
      <c r="A23" s="40">
        <v>19</v>
      </c>
      <c r="B23" s="24" t="s">
        <v>0</v>
      </c>
      <c r="C23" s="25" t="s">
        <v>52</v>
      </c>
      <c r="D23" s="35">
        <v>10000</v>
      </c>
      <c r="E23" s="22">
        <v>0.4721</v>
      </c>
      <c r="F23" s="23">
        <f t="shared" si="1"/>
        <v>4721</v>
      </c>
    </row>
    <row r="24" spans="1:6" s="36" customFormat="1" ht="19.5" customHeight="1">
      <c r="A24" s="40">
        <v>20</v>
      </c>
      <c r="B24" s="24" t="s">
        <v>53</v>
      </c>
      <c r="C24" s="25" t="s">
        <v>52</v>
      </c>
      <c r="D24" s="35">
        <v>10000</v>
      </c>
      <c r="E24" s="22">
        <v>1</v>
      </c>
      <c r="F24" s="23">
        <f t="shared" si="1"/>
        <v>10000</v>
      </c>
    </row>
    <row r="25" spans="1:6" s="36" customFormat="1" ht="19.5" customHeight="1">
      <c r="A25" s="40">
        <v>21</v>
      </c>
      <c r="B25" s="24" t="s">
        <v>54</v>
      </c>
      <c r="C25" s="25" t="s">
        <v>52</v>
      </c>
      <c r="D25" s="35">
        <v>10000</v>
      </c>
      <c r="E25" s="22">
        <v>1</v>
      </c>
      <c r="F25" s="23">
        <f t="shared" si="1"/>
        <v>10000</v>
      </c>
    </row>
    <row r="26" spans="1:6" s="36" customFormat="1" ht="19.5" customHeight="1">
      <c r="A26" s="40">
        <v>22</v>
      </c>
      <c r="B26" s="37" t="s">
        <v>57</v>
      </c>
      <c r="C26" s="25" t="s">
        <v>58</v>
      </c>
      <c r="D26" s="35">
        <v>15000</v>
      </c>
      <c r="E26" s="22">
        <v>0.3456</v>
      </c>
      <c r="F26" s="23">
        <f t="shared" si="1"/>
        <v>5184</v>
      </c>
    </row>
    <row r="27" spans="1:6" s="73" customFormat="1" ht="19.5" customHeight="1">
      <c r="A27" s="40">
        <v>23</v>
      </c>
      <c r="B27" s="38" t="s">
        <v>26</v>
      </c>
      <c r="C27" s="20" t="s">
        <v>16</v>
      </c>
      <c r="D27" s="30">
        <v>50000</v>
      </c>
      <c r="E27" s="39">
        <v>1</v>
      </c>
      <c r="F27" s="23">
        <f>D27*E27</f>
        <v>50000</v>
      </c>
    </row>
    <row r="28" spans="1:6" s="73" customFormat="1" ht="19.5" customHeight="1">
      <c r="A28" s="40">
        <v>24</v>
      </c>
      <c r="B28" s="38" t="s">
        <v>27</v>
      </c>
      <c r="C28" s="20" t="s">
        <v>44</v>
      </c>
      <c r="D28" s="30">
        <v>120000</v>
      </c>
      <c r="E28" s="22">
        <v>1</v>
      </c>
      <c r="F28" s="23">
        <f>D28*E28</f>
        <v>120000</v>
      </c>
    </row>
    <row r="29" spans="1:6" s="73" customFormat="1" ht="19.5" customHeight="1">
      <c r="A29" s="40">
        <v>25</v>
      </c>
      <c r="B29" s="38" t="s">
        <v>28</v>
      </c>
      <c r="C29" s="20" t="s">
        <v>44</v>
      </c>
      <c r="D29" s="30">
        <v>120000</v>
      </c>
      <c r="E29" s="22">
        <v>1</v>
      </c>
      <c r="F29" s="23">
        <f>D29*E29</f>
        <v>120000</v>
      </c>
    </row>
    <row r="30" spans="1:6" s="36" customFormat="1" ht="38.25">
      <c r="A30" s="40">
        <v>26</v>
      </c>
      <c r="B30" s="34" t="s">
        <v>18</v>
      </c>
      <c r="C30" s="37"/>
      <c r="D30" s="35">
        <v>100000</v>
      </c>
      <c r="E30" s="88"/>
      <c r="F30" s="74"/>
    </row>
    <row r="31" spans="1:6" s="36" customFormat="1" ht="69" customHeight="1">
      <c r="A31" s="40">
        <v>27</v>
      </c>
      <c r="B31" s="34" t="s">
        <v>65</v>
      </c>
      <c r="C31" s="37"/>
      <c r="D31" s="35">
        <f>2800000-SUM(F5:F29)</f>
        <v>816846.2395810001</v>
      </c>
      <c r="E31" s="88"/>
      <c r="F31" s="74"/>
    </row>
    <row r="32" spans="1:6" s="36" customFormat="1" ht="42.75" customHeight="1">
      <c r="A32" s="40">
        <v>28</v>
      </c>
      <c r="B32" s="34" t="s">
        <v>17</v>
      </c>
      <c r="C32" s="37"/>
      <c r="D32" s="35">
        <v>10000</v>
      </c>
      <c r="E32" s="88"/>
      <c r="F32" s="74"/>
    </row>
    <row r="33" spans="1:6" s="60" customFormat="1" ht="12.75">
      <c r="A33" s="89"/>
      <c r="B33" s="42"/>
      <c r="C33" s="43"/>
      <c r="D33" s="44"/>
      <c r="E33" s="90"/>
      <c r="F33" s="61"/>
    </row>
    <row r="34" spans="1:6" s="27" customFormat="1" ht="12.75">
      <c r="A34" s="36"/>
      <c r="B34" s="76"/>
      <c r="C34" s="76"/>
      <c r="D34" s="77"/>
      <c r="E34" s="91"/>
      <c r="F34" s="92"/>
    </row>
    <row r="35" spans="1:6" s="36" customFormat="1" ht="44.25" customHeight="1" thickBot="1">
      <c r="A35" s="80" t="s">
        <v>8</v>
      </c>
      <c r="B35" s="95" t="s">
        <v>3</v>
      </c>
      <c r="C35" s="95"/>
      <c r="D35" s="81"/>
      <c r="E35" s="82"/>
      <c r="F35" s="83"/>
    </row>
    <row r="36" spans="1:6" s="48" customFormat="1" ht="39" thickBot="1">
      <c r="A36" s="9" t="s">
        <v>2</v>
      </c>
      <c r="B36" s="46" t="s">
        <v>6</v>
      </c>
      <c r="C36" s="9" t="s">
        <v>1</v>
      </c>
      <c r="D36" s="11" t="s">
        <v>11</v>
      </c>
      <c r="E36" s="47"/>
      <c r="F36" s="11" t="s">
        <v>7</v>
      </c>
    </row>
    <row r="37" spans="1:6" s="27" customFormat="1" ht="49.5" customHeight="1">
      <c r="A37" s="49">
        <v>1</v>
      </c>
      <c r="B37" s="24" t="s">
        <v>66</v>
      </c>
      <c r="C37" s="24" t="s">
        <v>19</v>
      </c>
      <c r="D37" s="50">
        <v>300000</v>
      </c>
      <c r="E37" s="51"/>
      <c r="F37" s="97" t="s">
        <v>64</v>
      </c>
    </row>
    <row r="38" spans="1:6" s="27" customFormat="1" ht="31.5" customHeight="1">
      <c r="A38" s="49"/>
      <c r="B38" s="53" t="s">
        <v>25</v>
      </c>
      <c r="C38" s="86" t="s">
        <v>43</v>
      </c>
      <c r="D38" s="30">
        <v>32393.29</v>
      </c>
      <c r="E38" s="54"/>
      <c r="F38" s="98"/>
    </row>
    <row r="39" spans="1:6" s="27" customFormat="1" ht="76.5">
      <c r="A39" s="55">
        <v>2</v>
      </c>
      <c r="B39" s="34" t="s">
        <v>62</v>
      </c>
      <c r="C39" s="34" t="s">
        <v>19</v>
      </c>
      <c r="D39" s="56">
        <v>1000000</v>
      </c>
      <c r="E39" s="51"/>
      <c r="F39" s="93" t="s">
        <v>23</v>
      </c>
    </row>
    <row r="40" spans="1:6" s="27" customFormat="1" ht="12.75">
      <c r="A40" s="79"/>
      <c r="B40" s="57"/>
      <c r="C40" s="58"/>
      <c r="D40" s="59"/>
      <c r="E40" s="60"/>
      <c r="F40" s="61"/>
    </row>
    <row r="41" spans="1:6" s="36" customFormat="1" ht="33.75" customHeight="1" thickBot="1">
      <c r="A41" s="80" t="s">
        <v>9</v>
      </c>
      <c r="B41" s="96" t="s">
        <v>10</v>
      </c>
      <c r="C41" s="96"/>
      <c r="D41" s="84"/>
      <c r="E41" s="85"/>
      <c r="F41" s="83"/>
    </row>
    <row r="42" spans="1:6" s="36" customFormat="1" ht="39" thickBot="1">
      <c r="A42" s="9" t="s">
        <v>2</v>
      </c>
      <c r="B42" s="46" t="s">
        <v>6</v>
      </c>
      <c r="C42" s="9" t="s">
        <v>1</v>
      </c>
      <c r="D42" s="11" t="s">
        <v>11</v>
      </c>
      <c r="E42" s="47"/>
      <c r="F42" s="11" t="s">
        <v>7</v>
      </c>
    </row>
    <row r="43" spans="1:6" s="27" customFormat="1" ht="113.25" customHeight="1">
      <c r="A43" s="49">
        <v>1</v>
      </c>
      <c r="B43" s="62" t="s">
        <v>63</v>
      </c>
      <c r="C43" s="62" t="s">
        <v>10</v>
      </c>
      <c r="D43" s="50">
        <v>4750000</v>
      </c>
      <c r="E43" s="52"/>
      <c r="F43" s="63"/>
    </row>
    <row r="44" spans="1:6" s="18" customFormat="1" ht="14.25">
      <c r="A44" s="41"/>
      <c r="B44" s="64"/>
      <c r="C44" s="64"/>
      <c r="D44" s="65"/>
      <c r="E44" s="66"/>
      <c r="F44" s="45"/>
    </row>
    <row r="45" spans="1:6" s="18" customFormat="1" ht="14.25">
      <c r="A45" s="41"/>
      <c r="B45" s="64"/>
      <c r="C45" s="64"/>
      <c r="D45" s="65"/>
      <c r="E45" s="66"/>
      <c r="F45" s="45"/>
    </row>
    <row r="46" spans="1:6" s="18" customFormat="1" ht="14.25">
      <c r="A46" s="41"/>
      <c r="B46" s="64"/>
      <c r="C46" s="64"/>
      <c r="D46" s="65"/>
      <c r="E46" s="66"/>
      <c r="F46" s="45"/>
    </row>
    <row r="47" ht="14.25">
      <c r="D47" s="68"/>
    </row>
    <row r="48" ht="14.25">
      <c r="D48" s="68"/>
    </row>
    <row r="49" ht="14.25">
      <c r="D49" s="68"/>
    </row>
    <row r="50" ht="14.25">
      <c r="D50" s="68"/>
    </row>
    <row r="51" ht="14.25">
      <c r="D51" s="68"/>
    </row>
    <row r="52" ht="14.25">
      <c r="D52" s="68"/>
    </row>
    <row r="53" ht="14.25">
      <c r="D53" s="68"/>
    </row>
    <row r="54" ht="14.25">
      <c r="D54" s="68"/>
    </row>
    <row r="55" ht="14.25">
      <c r="D55" s="68"/>
    </row>
    <row r="56" ht="14.25">
      <c r="D56" s="68"/>
    </row>
  </sheetData>
  <sheetProtection/>
  <mergeCells count="4">
    <mergeCell ref="B2:E2"/>
    <mergeCell ref="B35:C35"/>
    <mergeCell ref="B41:C41"/>
    <mergeCell ref="F37:F38"/>
  </mergeCells>
  <printOptions/>
  <pageMargins left="0.2755905511811024" right="0.2362204724409449" top="0.7086614173228347" bottom="0.8661417322834646" header="0.15748031496062992" footer="0.31496062992125984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czepiema</dc:creator>
  <cp:keywords/>
  <dc:description/>
  <cp:lastModifiedBy>Adamska Magdalena</cp:lastModifiedBy>
  <cp:lastPrinted>2018-01-18T11:05:12Z</cp:lastPrinted>
  <dcterms:created xsi:type="dcterms:W3CDTF">2007-02-26T11:19:18Z</dcterms:created>
  <dcterms:modified xsi:type="dcterms:W3CDTF">2018-01-25T13:11:27Z</dcterms:modified>
  <cp:category/>
  <cp:version/>
  <cp:contentType/>
  <cp:contentStatus/>
</cp:coreProperties>
</file>